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internet pag 13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<sst xmlns="http://schemas.openxmlformats.org/spreadsheetml/2006/main" count="34" uniqueCount="24">
  <si>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FONDO PRODUTTIVITA' INDIVIDUALE</t>
  </si>
  <si>
    <t>PERSONALE PER SETTORE</t>
  </si>
  <si>
    <t>PREMI EROGATI</t>
  </si>
  <si>
    <t>MEDIA PERC. VALUTAZIONE PRESTAZIONI INDIVIDUALI</t>
  </si>
  <si>
    <t>SETTORI</t>
  </si>
  <si>
    <t>STAFF</t>
  </si>
  <si>
    <t>AFFARI GENERALI</t>
  </si>
  <si>
    <t>POLIZIA LOCALE</t>
  </si>
  <si>
    <t>FINANZIARIO</t>
  </si>
  <si>
    <t>POLITICHE SOCIALI</t>
  </si>
  <si>
    <t>SERVIZI AL CITTADINO</t>
  </si>
  <si>
    <t>RESPONSABILI PER SETTORE</t>
  </si>
  <si>
    <t>INDENNITA' RISULTATO 25% INDENNITA' POSIZIONE  ORGANIZZATIVA</t>
  </si>
  <si>
    <t>MEDIA PERCENTUALE VALUTAZIONE</t>
  </si>
  <si>
    <t>INDENNITA' RISULTATO EROGATA</t>
  </si>
  <si>
    <t>QUOTA INDENNITA' NON EROGATA</t>
  </si>
  <si>
    <t>Comune di Codogno</t>
  </si>
  <si>
    <t>Prov. Di Lodi</t>
  </si>
  <si>
    <t>TECNICO</t>
  </si>
  <si>
    <t>posto vacante</t>
  </si>
  <si>
    <t>AFFARI GENERALI E</t>
  </si>
  <si>
    <t>RIPARTIZIONE PER SETTORI FONDI PRODUTTIVITA' INDIVIDUALE 2013</t>
  </si>
  <si>
    <t>RIPARTIZIONE PER SETTORI INDENNITA' RISULTATO DELLE POSIZIONI ORGANIZZATIVE ANNO 2013</t>
  </si>
  <si>
    <t>Euro 9.925,68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</si>
</sst>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0_ ;\-#,##0.00\ 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0" fillId="0" borderId="0" xfId="44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4" fontId="0" fillId="33" borderId="11" xfId="44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2" fontId="0" fillId="34" borderId="11" xfId="0" applyNumberForma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44" fontId="0" fillId="34" borderId="11" xfId="44" applyFill="1" applyBorder="1" applyAlignment="1">
      <alignment horizontal="center" vertical="center"/>
    </xf>
    <xf numFmtId="44" fontId="0" fillId="34" borderId="15" xfId="44" applyFill="1" applyBorder="1" applyAlignment="1">
      <alignment horizontal="center" vertical="center"/>
    </xf>
    <xf numFmtId="44" fontId="0" fillId="34" borderId="11" xfId="44" applyFill="1" applyBorder="1" applyAlignment="1">
      <alignment vertical="center"/>
    </xf>
    <xf numFmtId="44" fontId="0" fillId="34" borderId="15" xfId="44" applyFill="1" applyBorder="1" applyAlignment="1">
      <alignment vertical="center"/>
    </xf>
    <xf numFmtId="44" fontId="0" fillId="34" borderId="13" xfId="44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2" fontId="0" fillId="34" borderId="15" xfId="0" applyNumberFormat="1" applyFill="1" applyBorder="1" applyAlignment="1">
      <alignment vertical="center"/>
    </xf>
    <xf numFmtId="44" fontId="0" fillId="34" borderId="16" xfId="44" applyFill="1" applyBorder="1" applyAlignment="1">
      <alignment vertical="center"/>
    </xf>
    <xf numFmtId="44" fontId="0" fillId="34" borderId="11" xfId="44" applyFont="1" applyFill="1" applyBorder="1" applyAlignment="1">
      <alignment horizontal="center" vertical="center" wrapText="1"/>
    </xf>
    <xf numFmtId="44" fontId="0" fillId="34" borderId="13" xfId="44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right" vertical="center" wrapText="1"/>
    </xf>
    <xf numFmtId="44" fontId="0" fillId="33" borderId="15" xfId="44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65" fontId="1" fillId="33" borderId="14" xfId="44" applyNumberFormat="1" applyFont="1" applyFill="1" applyBorder="1" applyAlignment="1">
      <alignment horizontal="center" vertical="center"/>
    </xf>
    <xf numFmtId="165" fontId="1" fillId="33" borderId="21" xfId="44" applyNumberFormat="1" applyFont="1" applyFill="1" applyBorder="1" applyAlignment="1">
      <alignment horizontal="center" vertical="center"/>
    </xf>
    <xf numFmtId="165" fontId="1" fillId="33" borderId="22" xfId="44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2</xdr:col>
      <xdr:colOff>390525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476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140625" style="3" bestFit="1" customWidth="1"/>
    <col min="2" max="2" width="13.7109375" style="0" customWidth="1"/>
    <col min="3" max="3" width="15.421875" style="0" customWidth="1"/>
    <col min="4" max="4" width="15.140625" style="0" customWidth="1"/>
    <col min="5" max="8" width="13.7109375" style="0" customWidth="1"/>
    <col min="9" max="9" width="11.8515625" style="0" bestFit="1" customWidth="1"/>
  </cols>
  <sheetData>
    <row r="2" spans="1:9" ht="15" customHeight="1">
      <c r="A2" s="47" t="s">
        <v>16</v>
      </c>
      <c r="B2" s="47"/>
      <c r="C2" s="47"/>
      <c r="D2" s="47"/>
      <c r="E2" s="47"/>
      <c r="F2" s="47"/>
      <c r="G2" s="47"/>
      <c r="H2" s="47"/>
      <c r="I2" s="19"/>
    </row>
    <row r="3" spans="1:9" ht="12.75" customHeight="1">
      <c r="A3" s="48" t="s">
        <v>17</v>
      </c>
      <c r="B3" s="48"/>
      <c r="C3" s="48"/>
      <c r="D3" s="48"/>
      <c r="E3" s="48"/>
      <c r="F3" s="48"/>
      <c r="G3" s="48"/>
      <c r="H3" s="48"/>
      <c r="I3" s="20"/>
    </row>
    <row r="5" ht="18.75" customHeight="1" thickBot="1"/>
    <row r="6" spans="1:8" s="1" customFormat="1" ht="30" customHeight="1">
      <c r="A6" s="38" t="s">
        <v>21</v>
      </c>
      <c r="B6" s="39"/>
      <c r="C6" s="39"/>
      <c r="D6" s="39"/>
      <c r="E6" s="39"/>
      <c r="F6" s="39"/>
      <c r="G6" s="39"/>
      <c r="H6" s="40"/>
    </row>
    <row r="7" spans="1:8" s="4" customFormat="1" ht="30" customHeight="1">
      <c r="A7" s="7" t="s">
        <v>4</v>
      </c>
      <c r="B7" s="27" t="s">
        <v>5</v>
      </c>
      <c r="C7" s="27" t="s">
        <v>6</v>
      </c>
      <c r="D7" s="27" t="s">
        <v>7</v>
      </c>
      <c r="E7" s="27" t="s">
        <v>8</v>
      </c>
      <c r="F7" s="27" t="s">
        <v>18</v>
      </c>
      <c r="G7" s="27" t="s">
        <v>9</v>
      </c>
      <c r="H7" s="28" t="s">
        <v>10</v>
      </c>
    </row>
    <row r="8" spans="1:9" s="1" customFormat="1" ht="30" customHeight="1">
      <c r="A8" s="7" t="s">
        <v>0</v>
      </c>
      <c r="B8" s="41" t="s">
        <v>23</v>
      </c>
      <c r="C8" s="42"/>
      <c r="D8" s="42"/>
      <c r="E8" s="42"/>
      <c r="F8" s="42"/>
      <c r="G8" s="42"/>
      <c r="H8" s="43"/>
      <c r="I8" s="6"/>
    </row>
    <row r="9" spans="1:8" s="1" customFormat="1" ht="30" customHeight="1">
      <c r="A9" s="7" t="s">
        <v>1</v>
      </c>
      <c r="B9" s="8">
        <v>7</v>
      </c>
      <c r="C9" s="8">
        <v>6</v>
      </c>
      <c r="D9" s="8">
        <v>13</v>
      </c>
      <c r="E9" s="8">
        <v>6</v>
      </c>
      <c r="F9" s="8">
        <v>22</v>
      </c>
      <c r="G9" s="8">
        <v>17</v>
      </c>
      <c r="H9" s="29">
        <v>10</v>
      </c>
    </row>
    <row r="10" spans="1:8" s="1" customFormat="1" ht="30" customHeight="1">
      <c r="A10" s="7" t="s">
        <v>2</v>
      </c>
      <c r="B10" s="9">
        <v>902.06</v>
      </c>
      <c r="C10" s="9">
        <v>684.16</v>
      </c>
      <c r="D10" s="9">
        <v>1681.82</v>
      </c>
      <c r="E10" s="9">
        <v>622.06</v>
      </c>
      <c r="F10" s="9">
        <v>2266.17</v>
      </c>
      <c r="G10" s="9">
        <v>2005.73</v>
      </c>
      <c r="H10" s="36">
        <v>1158.32</v>
      </c>
    </row>
    <row r="11" spans="1:8" s="1" customFormat="1" ht="30" customHeight="1" thickBot="1">
      <c r="A11" s="10" t="s">
        <v>3</v>
      </c>
      <c r="B11" s="11">
        <f>ROUND((B10/B9),2)</f>
        <v>128.87</v>
      </c>
      <c r="C11" s="11">
        <f aca="true" t="shared" si="0" ref="C11:H11">ROUND((C10/C9),2)</f>
        <v>114.03</v>
      </c>
      <c r="D11" s="11">
        <f t="shared" si="0"/>
        <v>129.37</v>
      </c>
      <c r="E11" s="11">
        <f t="shared" si="0"/>
        <v>103.68</v>
      </c>
      <c r="F11" s="11">
        <f t="shared" si="0"/>
        <v>103.01</v>
      </c>
      <c r="G11" s="11">
        <f t="shared" si="0"/>
        <v>117.98</v>
      </c>
      <c r="H11" s="37">
        <f t="shared" si="0"/>
        <v>115.83</v>
      </c>
    </row>
    <row r="12" s="1" customFormat="1" ht="13.5" customHeight="1">
      <c r="A12" s="2"/>
    </row>
    <row r="13" s="1" customFormat="1" ht="19.5" customHeight="1" thickBot="1">
      <c r="A13" s="2"/>
    </row>
    <row r="14" spans="1:8" s="1" customFormat="1" ht="30" customHeight="1">
      <c r="A14" s="44" t="s">
        <v>22</v>
      </c>
      <c r="B14" s="45"/>
      <c r="C14" s="45"/>
      <c r="D14" s="45"/>
      <c r="E14" s="45"/>
      <c r="F14" s="45"/>
      <c r="G14" s="45"/>
      <c r="H14" s="46"/>
    </row>
    <row r="15" spans="1:8" s="1" customFormat="1" ht="30" customHeight="1">
      <c r="A15" s="12" t="s">
        <v>4</v>
      </c>
      <c r="B15" s="17" t="s">
        <v>5</v>
      </c>
      <c r="C15" s="35" t="s">
        <v>20</v>
      </c>
      <c r="D15" s="34" t="s">
        <v>7</v>
      </c>
      <c r="E15" s="17" t="s">
        <v>8</v>
      </c>
      <c r="F15" s="18" t="s">
        <v>18</v>
      </c>
      <c r="G15" s="17" t="s">
        <v>9</v>
      </c>
      <c r="H15" s="21" t="s">
        <v>10</v>
      </c>
    </row>
    <row r="16" spans="1:8" s="1" customFormat="1" ht="30" customHeight="1">
      <c r="A16" s="12" t="s">
        <v>11</v>
      </c>
      <c r="B16" s="13">
        <v>2</v>
      </c>
      <c r="C16" s="13">
        <v>2</v>
      </c>
      <c r="D16" s="13">
        <v>1</v>
      </c>
      <c r="E16" s="13">
        <v>3</v>
      </c>
      <c r="F16" s="13">
        <v>4</v>
      </c>
      <c r="G16" s="13">
        <v>2</v>
      </c>
      <c r="H16" s="21">
        <v>2</v>
      </c>
    </row>
    <row r="17" spans="1:9" s="1" customFormat="1" ht="30" customHeight="1">
      <c r="A17" s="12" t="s">
        <v>12</v>
      </c>
      <c r="B17" s="22">
        <f>1926.53+1954.66</f>
        <v>3881.19</v>
      </c>
      <c r="C17" s="22">
        <f>2320.3+1631.2</f>
        <v>3951.5</v>
      </c>
      <c r="D17" s="32" t="s">
        <v>19</v>
      </c>
      <c r="E17" s="22">
        <f>2306.24+1476.51+1828.09</f>
        <v>5610.84</v>
      </c>
      <c r="F17" s="22">
        <f>2348.43+2278.11+2207.8+1687.46</f>
        <v>8521.8</v>
      </c>
      <c r="G17" s="22">
        <f>1912.47+1982.79</f>
        <v>3895.26</v>
      </c>
      <c r="H17" s="23">
        <f>2137.48+1589.01</f>
        <v>3726.49</v>
      </c>
      <c r="I17" s="5"/>
    </row>
    <row r="18" spans="1:8" s="1" customFormat="1" ht="30" customHeight="1">
      <c r="A18" s="12" t="s">
        <v>13</v>
      </c>
      <c r="B18" s="15">
        <f aca="true" t="shared" si="1" ref="B18:H18">ROUND((B19*100/B17),2)</f>
        <v>97.97</v>
      </c>
      <c r="C18" s="14">
        <f t="shared" si="1"/>
        <v>86.72</v>
      </c>
      <c r="D18" s="32" t="s">
        <v>19</v>
      </c>
      <c r="E18" s="14">
        <f t="shared" si="1"/>
        <v>84.95</v>
      </c>
      <c r="F18" s="14">
        <f t="shared" si="1"/>
        <v>78.77</v>
      </c>
      <c r="G18" s="14">
        <f t="shared" si="1"/>
        <v>89.63</v>
      </c>
      <c r="H18" s="30">
        <f t="shared" si="1"/>
        <v>78.25</v>
      </c>
    </row>
    <row r="19" spans="1:9" s="1" customFormat="1" ht="30" customHeight="1">
      <c r="A19" s="12" t="s">
        <v>14</v>
      </c>
      <c r="B19" s="24">
        <v>3802.29</v>
      </c>
      <c r="C19" s="24">
        <v>3426.56</v>
      </c>
      <c r="D19" s="32" t="s">
        <v>19</v>
      </c>
      <c r="E19" s="24">
        <v>4766.14</v>
      </c>
      <c r="F19" s="24">
        <v>6712.27</v>
      </c>
      <c r="G19" s="24">
        <v>3491.28</v>
      </c>
      <c r="H19" s="25">
        <v>2916.01</v>
      </c>
      <c r="I19" s="5"/>
    </row>
    <row r="20" spans="1:8" s="1" customFormat="1" ht="30" customHeight="1" thickBot="1">
      <c r="A20" s="16" t="s">
        <v>15</v>
      </c>
      <c r="B20" s="26">
        <f aca="true" t="shared" si="2" ref="B20:H20">B17-B19</f>
        <v>78.90000000000009</v>
      </c>
      <c r="C20" s="26">
        <f t="shared" si="2"/>
        <v>524.94</v>
      </c>
      <c r="D20" s="33" t="s">
        <v>19</v>
      </c>
      <c r="E20" s="26">
        <f t="shared" si="2"/>
        <v>844.6999999999998</v>
      </c>
      <c r="F20" s="26">
        <f t="shared" si="2"/>
        <v>1809.5299999999988</v>
      </c>
      <c r="G20" s="26">
        <f t="shared" si="2"/>
        <v>403.98</v>
      </c>
      <c r="H20" s="31">
        <f t="shared" si="2"/>
        <v>810.4799999999996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5">
    <mergeCell ref="A6:H6"/>
    <mergeCell ref="B8:H8"/>
    <mergeCell ref="A14:H14"/>
    <mergeCell ref="A2:H2"/>
    <mergeCell ref="A3:H3"/>
  </mergeCells>
  <printOptions horizontalCentered="1" verticalCentered="1"/>
  <pageMargins left="0.3937007874015748" right="0.4330708661417323" top="0.64" bottom="0.56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Codogno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rzazzi</dc:creator>
  <cp:keywords/>
  <dc:description/>
  <cp:lastModifiedBy>Matteo Bianchini</cp:lastModifiedBy>
  <cp:lastPrinted>2014-06-05T12:44:35Z</cp:lastPrinted>
  <dcterms:created xsi:type="dcterms:W3CDTF">2012-05-17T10:06:13Z</dcterms:created>
  <dcterms:modified xsi:type="dcterms:W3CDTF">2014-06-12T08:45:01Z</dcterms:modified>
  <cp:category/>
  <cp:version/>
  <cp:contentType/>
  <cp:contentStatus/>
</cp:coreProperties>
</file>