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bardi\Downloads\"/>
    </mc:Choice>
  </mc:AlternateContent>
  <bookViews>
    <workbookView xWindow="0" yWindow="0" windowWidth="23040" windowHeight="9264"/>
  </bookViews>
  <sheets>
    <sheet name="PFormanceSitoRes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E5" i="1"/>
  <c r="B6" i="1"/>
  <c r="E6" i="1"/>
  <c r="B7" i="1"/>
  <c r="E7" i="1"/>
  <c r="F7" i="1"/>
  <c r="G7" i="1"/>
  <c r="H7" i="1"/>
  <c r="I7" i="1"/>
  <c r="J7" i="1"/>
  <c r="K7" i="1"/>
  <c r="B8" i="1"/>
  <c r="E8" i="1"/>
  <c r="F8" i="1"/>
  <c r="G8" i="1"/>
  <c r="H8" i="1"/>
  <c r="I8" i="1"/>
  <c r="J8" i="1"/>
  <c r="K8" i="1"/>
  <c r="E9" i="1"/>
  <c r="F9" i="1"/>
  <c r="G9" i="1"/>
  <c r="H9" i="1"/>
  <c r="I9" i="1"/>
  <c r="J9" i="1"/>
  <c r="K9" i="1"/>
</calcChain>
</file>

<file path=xl/sharedStrings.xml><?xml version="1.0" encoding="utf-8"?>
<sst xmlns="http://schemas.openxmlformats.org/spreadsheetml/2006/main" count="22" uniqueCount="22">
  <si>
    <t>RIPARTIZIONE INDENNITA’ RISULTATO POSIZIONI ORGANIZZATIVE ANNO 2022</t>
  </si>
  <si>
    <t>RESPONSABILI DI SERVIZIO TITOLARI DI POSIZIONE ORGANIZZATIVA</t>
  </si>
  <si>
    <t>INDENNITA' RISULTATO TEORICA 25% INDENNITA' POSIZIONE ORGANIZZATIVA</t>
  </si>
  <si>
    <t>MEDIA % VALUTAZIONE</t>
  </si>
  <si>
    <t>INDENNITA’ RISULTATO ATTRIBUITA</t>
  </si>
  <si>
    <t>QUOTA INDENNITA’ NON ATTRIBUITA</t>
  </si>
  <si>
    <t>RIPARTIZIONE PER SETTORI FONDI PRODUTTIVITA' INDIVIDUALE 2022</t>
  </si>
  <si>
    <t>SETTORI</t>
  </si>
  <si>
    <t>SISTEMI INFORMATIVI</t>
  </si>
  <si>
    <t>AFFARI GENERALI</t>
  </si>
  <si>
    <t>FINANZIARIO</t>
  </si>
  <si>
    <t>TECNICO</t>
  </si>
  <si>
    <t>POLITICHE SOCIALI</t>
  </si>
  <si>
    <t>AMMINISTRATIVO</t>
  </si>
  <si>
    <t>POLIZIA LOCALE</t>
  </si>
  <si>
    <t>FONDO PRODUTTIVITA' INDIVIDUALE</t>
  </si>
  <si>
    <t>di cui per premio addizionale</t>
  </si>
  <si>
    <t>PERSONALE PER SETTORE</t>
  </si>
  <si>
    <t>PREMI ATTRIBUITI</t>
  </si>
  <si>
    <t>MEDIA VALUTAZIONE PRESTAZIONI INDIVIDUALI</t>
  </si>
  <si>
    <t>(Max teorico 50 punti)</t>
  </si>
  <si>
    <t>AMMONTARE AGGREGATO DEI PREMI INDIVIDUALI DI PERFORMANCE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</si>
</sst>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;[Red]\-[$€-2]\ #,##0.00"/>
    <numFmt numFmtId="165" formatCode="_-* #,##0.00\ [$€-410]_-;\-* #,##0.00\ [$€-410]_-;_-* &quot;-&quot;??\ [$€-410]_-;_-@_-"/>
  </numFmts>
  <fonts count="7" x14ac:knownFonts="1">
    <font>
      <sz val="10"/>
      <name val="Arial"/>
    </font>
    <font>
      <sz val="10"/>
      <name val="Arial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000000"/>
      <name val="Calibri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64" fontId="5" fillId="6" borderId="5" xfId="0" applyNumberFormat="1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164" fontId="5" fillId="6" borderId="4" xfId="0" applyNumberFormat="1" applyFont="1" applyFill="1" applyBorder="1" applyAlignment="1">
      <alignment horizontal="center" vertical="center" wrapText="1"/>
    </xf>
    <xf numFmtId="165" fontId="5" fillId="6" borderId="4" xfId="0" applyNumberFormat="1" applyFont="1" applyFill="1" applyBorder="1" applyAlignment="1">
      <alignment horizontal="center" vertical="center" wrapText="1"/>
    </xf>
    <xf numFmtId="164" fontId="5" fillId="6" borderId="4" xfId="0" applyNumberFormat="1" applyFont="1" applyFill="1" applyBorder="1" applyAlignment="1">
      <alignment horizontal="right" vertical="center" wrapText="1"/>
    </xf>
    <xf numFmtId="2" fontId="5" fillId="6" borderId="6" xfId="0" applyNumberFormat="1" applyFont="1" applyFill="1" applyBorder="1" applyAlignment="1">
      <alignment horizontal="center" vertical="center" wrapText="1"/>
    </xf>
    <xf numFmtId="2" fontId="5" fillId="6" borderId="7" xfId="0" applyNumberFormat="1" applyFont="1" applyFill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rive%20condivisi\U-Organizzazione-Personale\PRODUTTIVITA'\2022\Liquidazione\Liquidazione_dipenden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MANCE"/>
      <sheetName val="segre"/>
      <sheetName val="amico"/>
      <sheetName val="PER SITO"/>
      <sheetName val="ICI"/>
      <sheetName val="particolari resp"/>
      <sheetName val="funzione"/>
      <sheetName val="urp e demo"/>
      <sheetName val="PFormanceSitoResp"/>
      <sheetName val="Risultato"/>
      <sheetName val="PO21"/>
      <sheetName val="quadro economico"/>
    </sheetNames>
    <sheetDataSet>
      <sheetData sheetId="0">
        <row r="108">
          <cell r="J108">
            <v>3093.3094188952696</v>
          </cell>
          <cell r="K108">
            <v>625.19881662324622</v>
          </cell>
        </row>
        <row r="109">
          <cell r="J109">
            <v>3137.7743491421434</v>
          </cell>
          <cell r="K109">
            <v>625.19881662324622</v>
          </cell>
        </row>
        <row r="110">
          <cell r="J110">
            <v>3681.155888095223</v>
          </cell>
          <cell r="K110">
            <v>833.59842216432833</v>
          </cell>
        </row>
        <row r="111">
          <cell r="J111">
            <v>5121.8374914672113</v>
          </cell>
          <cell r="K111">
            <v>972.53149252504977</v>
          </cell>
        </row>
        <row r="112">
          <cell r="J112">
            <v>5107.1587006162772</v>
          </cell>
          <cell r="K112">
            <v>1180.9310980661319</v>
          </cell>
        </row>
        <row r="113">
          <cell r="J113">
            <v>2140.6420977708717</v>
          </cell>
          <cell r="K113">
            <v>486.26574626252489</v>
          </cell>
        </row>
        <row r="114">
          <cell r="J114">
            <v>5410.5665174915266</v>
          </cell>
          <cell r="K114">
            <v>1250.3976332464924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O3">
            <v>98</v>
          </cell>
        </row>
        <row r="5">
          <cell r="O5">
            <v>89</v>
          </cell>
        </row>
        <row r="7">
          <cell r="O7">
            <v>99</v>
          </cell>
        </row>
        <row r="9">
          <cell r="O9">
            <v>94</v>
          </cell>
        </row>
        <row r="11">
          <cell r="O11">
            <v>84</v>
          </cell>
        </row>
        <row r="13">
          <cell r="O13">
            <v>100</v>
          </cell>
        </row>
        <row r="15">
          <cell r="O15">
            <v>100</v>
          </cell>
        </row>
        <row r="17">
          <cell r="O17">
            <v>100</v>
          </cell>
        </row>
        <row r="20">
          <cell r="T20">
            <v>22491.117499999997</v>
          </cell>
        </row>
        <row r="23">
          <cell r="T23">
            <v>21606.10968938356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>
      <selection sqref="A1:K1"/>
    </sheetView>
  </sheetViews>
  <sheetFormatPr defaultRowHeight="13.2" x14ac:dyDescent="0.25"/>
  <cols>
    <col min="1" max="1" width="46.33203125" customWidth="1"/>
    <col min="2" max="2" width="19.6640625" customWidth="1"/>
    <col min="4" max="4" width="14.44140625" customWidth="1"/>
  </cols>
  <sheetData>
    <row r="1" spans="1:11" ht="17.399999999999999" x14ac:dyDescent="0.3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3.8" thickBot="1" x14ac:dyDescent="0.3"/>
    <row r="3" spans="1:11" ht="16.2" thickBot="1" x14ac:dyDescent="0.3">
      <c r="A3" s="1" t="s">
        <v>0</v>
      </c>
      <c r="B3" s="2"/>
      <c r="D3" s="7" t="s">
        <v>6</v>
      </c>
      <c r="E3" s="8"/>
      <c r="F3" s="8"/>
      <c r="G3" s="8"/>
      <c r="H3" s="8"/>
      <c r="I3" s="8"/>
      <c r="J3" s="8"/>
      <c r="K3" s="9"/>
    </row>
    <row r="4" spans="1:11" ht="44.4" customHeight="1" thickBot="1" x14ac:dyDescent="0.3">
      <c r="A4" s="3" t="s">
        <v>1</v>
      </c>
      <c r="B4" s="4">
        <v>8</v>
      </c>
      <c r="D4" s="10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</row>
    <row r="5" spans="1:11" ht="44.4" customHeight="1" thickBot="1" x14ac:dyDescent="0.3">
      <c r="A5" s="3" t="s">
        <v>2</v>
      </c>
      <c r="B5" s="5">
        <f>[1]Risultato!T20</f>
        <v>22491.117499999997</v>
      </c>
      <c r="D5" s="12" t="s">
        <v>15</v>
      </c>
      <c r="E5" s="13">
        <f>[1]PERFORMANCE!R5</f>
        <v>0</v>
      </c>
      <c r="F5" s="14"/>
      <c r="G5" s="14"/>
      <c r="H5" s="14"/>
      <c r="I5" s="14"/>
      <c r="J5" s="14"/>
      <c r="K5" s="15"/>
    </row>
    <row r="6" spans="1:11" ht="44.4" customHeight="1" thickBot="1" x14ac:dyDescent="0.3">
      <c r="A6" s="3" t="s">
        <v>3</v>
      </c>
      <c r="B6" s="6">
        <f>([1]Risultato!O3+[1]Risultato!O5+[1]Risultato!O7+[1]Risultato!O9+[1]Risultato!O11+[1]Risultato!O13+[1]Risultato!O15+[1]Risultato!O17)/8</f>
        <v>95.5</v>
      </c>
      <c r="D6" s="12" t="s">
        <v>16</v>
      </c>
      <c r="E6" s="13">
        <f>[1]PERFORMANCE!AA5</f>
        <v>0</v>
      </c>
      <c r="F6" s="14"/>
      <c r="G6" s="14"/>
      <c r="H6" s="14"/>
      <c r="I6" s="14"/>
      <c r="J6" s="14"/>
      <c r="K6" s="15"/>
    </row>
    <row r="7" spans="1:11" ht="44.4" customHeight="1" thickBot="1" x14ac:dyDescent="0.3">
      <c r="A7" s="3" t="s">
        <v>4</v>
      </c>
      <c r="B7" s="5">
        <f>[1]Risultato!T23</f>
        <v>21606.10968938356</v>
      </c>
      <c r="D7" s="12" t="s">
        <v>17</v>
      </c>
      <c r="E7" s="16">
        <f>[1]PERFORMANCE!J109</f>
        <v>3137.7743491421434</v>
      </c>
      <c r="F7" s="16">
        <f>[1]PERFORMANCE!J110</f>
        <v>3681.155888095223</v>
      </c>
      <c r="G7" s="16">
        <f>[1]PERFORMANCE!J113</f>
        <v>2140.6420977708717</v>
      </c>
      <c r="H7" s="16">
        <f>[1]PERFORMANCE!J112</f>
        <v>5107.1587006162772</v>
      </c>
      <c r="I7" s="16">
        <f>[1]PERFORMANCE!J114</f>
        <v>5410.5665174915266</v>
      </c>
      <c r="J7" s="16">
        <f>[1]PERFORMANCE!J108</f>
        <v>3093.3094188952696</v>
      </c>
      <c r="K7" s="16">
        <f>[1]PERFORMANCE!J111</f>
        <v>5121.8374914672113</v>
      </c>
    </row>
    <row r="8" spans="1:11" ht="44.4" customHeight="1" thickBot="1" x14ac:dyDescent="0.3">
      <c r="A8" s="3" t="s">
        <v>5</v>
      </c>
      <c r="B8" s="5">
        <f>B5-B7</f>
        <v>885.00781061643647</v>
      </c>
      <c r="D8" s="12" t="s">
        <v>18</v>
      </c>
      <c r="E8" s="17">
        <f>[1]PERFORMANCE!M109+[1]PERFORMANCE!U109</f>
        <v>0</v>
      </c>
      <c r="F8" s="17">
        <f>[1]PERFORMANCE!M110+[1]PERFORMANCE!U110</f>
        <v>0</v>
      </c>
      <c r="G8" s="17">
        <f>[1]PERFORMANCE!M113+[1]PERFORMANCE!U113</f>
        <v>0</v>
      </c>
      <c r="H8" s="17">
        <f>[1]PERFORMANCE!M112+[1]PERFORMANCE!U112</f>
        <v>0</v>
      </c>
      <c r="I8" s="17">
        <f>[1]PERFORMANCE!M114+[1]PERFORMANCE!U114</f>
        <v>0</v>
      </c>
      <c r="J8" s="18">
        <f>[1]PERFORMANCE!M108+[1]PERFORMANCE!U108</f>
        <v>0</v>
      </c>
      <c r="K8" s="19">
        <f>[1]PERFORMANCE!M111+[1]PERFORMANCE!U111</f>
        <v>0</v>
      </c>
    </row>
    <row r="9" spans="1:11" ht="55.2" x14ac:dyDescent="0.25">
      <c r="D9" s="20" t="s">
        <v>19</v>
      </c>
      <c r="E9" s="21">
        <f>[1]PERFORMANCE!K109</f>
        <v>625.19881662324622</v>
      </c>
      <c r="F9" s="21">
        <f>[1]PERFORMANCE!K110</f>
        <v>833.59842216432833</v>
      </c>
      <c r="G9" s="21">
        <f>[1]PERFORMANCE!K113</f>
        <v>486.26574626252489</v>
      </c>
      <c r="H9" s="21">
        <f>[1]PERFORMANCE!K112</f>
        <v>1180.9310980661319</v>
      </c>
      <c r="I9" s="21">
        <f>[1]PERFORMANCE!K114</f>
        <v>1250.3976332464924</v>
      </c>
      <c r="J9" s="21">
        <f>[1]PERFORMANCE!K108</f>
        <v>625.19881662324622</v>
      </c>
      <c r="K9" s="21">
        <f>[1]PERFORMANCE!K111</f>
        <v>972.53149252504977</v>
      </c>
    </row>
    <row r="10" spans="1:11" ht="42" customHeight="1" thickBot="1" x14ac:dyDescent="0.3">
      <c r="D10" s="12" t="s">
        <v>20</v>
      </c>
      <c r="E10" s="22"/>
      <c r="F10" s="22"/>
      <c r="G10" s="22"/>
      <c r="H10" s="22"/>
      <c r="I10" s="22"/>
      <c r="J10" s="22"/>
      <c r="K10" s="22"/>
    </row>
  </sheetData>
  <mergeCells count="12">
    <mergeCell ref="A1:K1"/>
    <mergeCell ref="K9:K10"/>
    <mergeCell ref="A3:B3"/>
    <mergeCell ref="D3:K3"/>
    <mergeCell ref="E5:K5"/>
    <mergeCell ref="E6:K6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PFormanceSitoResp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adminsinfo</dc:creator>
  <cp:lastModifiedBy>adminsinfo</cp:lastModifiedBy>
  <cp:lastPrinted>2023-08-18T11:03:15Z</cp:lastPrinted>
  <dcterms:created xsi:type="dcterms:W3CDTF">2023-08-18T10:58:31Z</dcterms:created>
  <dcterms:modified xsi:type="dcterms:W3CDTF">2023-08-18T11:03:36Z</dcterms:modified>
</cp:coreProperties>
</file>